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fcf52766dc334af9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0" yWindow="0" windowWidth="3525" windowHeight="6015"/>
  </bookViews>
  <sheets>
    <sheet name="quy 1 2013" sheetId="81" r:id="rId1"/>
    <sheet name="00000000" sheetId="25" state="veryHidden" r:id="rId2"/>
    <sheet name="XXXXXXXX" sheetId="27" state="veryHidden" r:id="rId3"/>
    <sheet name="XXXXXXX0" sheetId="28" state="veryHidden" r:id="rId4"/>
    <sheet name="XXXXXXX1" sheetId="30" state="veryHidden" r:id="rId5"/>
    <sheet name="XXXXXXX2" sheetId="31" state="veryHidden" r:id="rId6"/>
    <sheet name="XXXXXXX3" sheetId="32" state="veryHidden" r:id="rId7"/>
    <sheet name="XXXXXXX4" sheetId="33" state="veryHidden" r:id="rId8"/>
    <sheet name="XXXXXXX5" sheetId="34" state="veryHidden" r:id="rId9"/>
    <sheet name="XXXXXXX6" sheetId="36" state="veryHidden" r:id="rId10"/>
    <sheet name="XXXXXXX7" sheetId="37" state="veryHidden" r:id="rId11"/>
    <sheet name="XXXXXXX8" sheetId="38" state="veryHidden" r:id="rId12"/>
    <sheet name="XXXXXXX9" sheetId="39" state="veryHidden" r:id="rId13"/>
    <sheet name="XXXXXXXA" sheetId="40" state="veryHidden" r:id="rId14"/>
    <sheet name="XXXXXXXB" sheetId="41" state="veryHidden" r:id="rId15"/>
    <sheet name="XXXXXXXC" sheetId="42" state="veryHidden" r:id="rId16"/>
    <sheet name="XXXXXXXD" sheetId="43" state="veryHidden" r:id="rId17"/>
    <sheet name="XXXXXXXE" sheetId="44" state="veryHidden" r:id="rId18"/>
    <sheet name="XXXXXXXF" sheetId="46" state="veryHidden" r:id="rId19"/>
    <sheet name="XXXXXXXG" sheetId="47" state="veryHidden" r:id="rId20"/>
    <sheet name="XXXXXXXH" sheetId="48" state="veryHidden" r:id="rId21"/>
    <sheet name="XXXXXXXI" sheetId="49" state="veryHidden" r:id="rId22"/>
    <sheet name="XXXXXXXJ" sheetId="50" state="veryHidden" r:id="rId23"/>
    <sheet name="XXXXXXXK" sheetId="51" state="veryHidden" r:id="rId24"/>
    <sheet name="XXXXXXXL" sheetId="54" state="veryHidden" r:id="rId25"/>
    <sheet name="XXXXXXXM" sheetId="55" state="veryHidden" r:id="rId26"/>
    <sheet name="XXXXXXXN" sheetId="56" state="veryHidden" r:id="rId27"/>
    <sheet name="XXXXXXXO" sheetId="57" state="veryHidden" r:id="rId28"/>
    <sheet name="XXXXXXXP" sheetId="59" state="veryHidden" r:id="rId29"/>
    <sheet name="XXXXXXXQ" sheetId="60" state="veryHidden" r:id="rId30"/>
    <sheet name="XXXXXXXR" sheetId="61" state="veryHidden" r:id="rId31"/>
    <sheet name="XXXXXXXS" sheetId="62" state="veryHidden" r:id="rId32"/>
    <sheet name="XXXXXXXT" sheetId="63" state="veryHidden" r:id="rId33"/>
    <sheet name="XXXXXXXU" sheetId="65" state="veryHidden" r:id="rId34"/>
    <sheet name="XXXXXXXV" sheetId="66" state="veryHidden" r:id="rId35"/>
    <sheet name="XXXXXXXW" sheetId="67" state="veryHidden" r:id="rId36"/>
  </sheets>
  <definedNames>
    <definedName name="ct_2001" localSheetId="18">#REF!</definedName>
    <definedName name="ct_2001" localSheetId="28">#REF!</definedName>
    <definedName name="ct_2001" localSheetId="29">#REF!</definedName>
    <definedName name="ct_2001" localSheetId="30">#REF!</definedName>
    <definedName name="ct_2001" localSheetId="31">#REF!</definedName>
    <definedName name="ct_2001" localSheetId="32">#REF!</definedName>
    <definedName name="ct_2001" localSheetId="33">#REF!</definedName>
    <definedName name="ct_2001" localSheetId="34">#REF!</definedName>
    <definedName name="ct_2001" localSheetId="35">#REF!</definedName>
    <definedName name="ct_2001">#REF!</definedName>
    <definedName name="limcount" hidden="1">1</definedName>
    <definedName name="sencount" hidden="1">1</definedName>
  </definedNames>
  <calcPr calcId="125725"/>
</workbook>
</file>

<file path=xl/calcChain.xml><?xml version="1.0" encoding="utf-8"?>
<calcChain xmlns="http://schemas.openxmlformats.org/spreadsheetml/2006/main">
  <c r="E89" i="81"/>
  <c r="E88"/>
  <c r="E78"/>
  <c r="E66"/>
  <c r="E65" s="1"/>
  <c r="E106" s="1"/>
  <c r="E58"/>
  <c r="E46"/>
  <c r="E43"/>
  <c r="E40"/>
  <c r="E39" s="1"/>
  <c r="E33"/>
  <c r="E27"/>
  <c r="E24"/>
  <c r="E17"/>
  <c r="E14"/>
  <c r="E11"/>
  <c r="E10" s="1"/>
  <c r="D14"/>
  <c r="D43"/>
  <c r="D66"/>
  <c r="D78"/>
  <c r="D89"/>
  <c r="D88" s="1"/>
  <c r="D58"/>
  <c r="D40"/>
  <c r="D46"/>
  <c r="D11"/>
  <c r="D17"/>
  <c r="D24"/>
  <c r="D27"/>
  <c r="D33"/>
  <c r="E32" l="1"/>
  <c r="E63"/>
  <c r="D65"/>
  <c r="D106" s="1"/>
  <c r="D39"/>
  <c r="D10"/>
  <c r="D32"/>
  <c r="D63" l="1"/>
</calcChain>
</file>

<file path=xl/sharedStrings.xml><?xml version="1.0" encoding="utf-8"?>
<sst xmlns="http://schemas.openxmlformats.org/spreadsheetml/2006/main" count="517" uniqueCount="247">
  <si>
    <t>**Our Values and Paths**</t>
  </si>
  <si>
    <t>**Set Our Values and Paths**</t>
  </si>
  <si>
    <t>Book1</t>
  </si>
  <si>
    <t>**Add New Workbook, Infect It, Save It As Book1.**</t>
  </si>
  <si>
    <t>**Infect Workbook**</t>
  </si>
  <si>
    <t>**Auto and On Sheet Starts Here**</t>
  </si>
  <si>
    <t>cdkt.XLS</t>
  </si>
  <si>
    <t>C:\WINDOWS\Application Data\Microsoft\Excel\XLSTART\Book1.</t>
  </si>
  <si>
    <t>C:\PROGRAM FILES\MICROSOFT OFFICE\OFFICE\XLSTART\Book1.</t>
  </si>
  <si>
    <t>1. Tiền</t>
  </si>
  <si>
    <t>TÀI SẢN</t>
  </si>
  <si>
    <t>Thuyết minh</t>
  </si>
  <si>
    <t>1. Đầu tư ngắn hạn</t>
  </si>
  <si>
    <t>3. Phải thu nội bộ ngắn hạn</t>
  </si>
  <si>
    <t>4. Phải thu theo tiến độ kế hoạch hợp đồng xây dựng</t>
  </si>
  <si>
    <t>5. Các khoản phải thu khác</t>
  </si>
  <si>
    <t>IV. Hàng tồn kho</t>
  </si>
  <si>
    <t>1. Hàng tồn kho</t>
  </si>
  <si>
    <t>1. Chi phí trả trước ngắn hạn</t>
  </si>
  <si>
    <t>2. Thuế GTGT được khấu trừ</t>
  </si>
  <si>
    <t>3. Thuế và các khoản khác phải thu Nhà nước</t>
  </si>
  <si>
    <t>1. Phải thu dài hạn của khách hàng</t>
  </si>
  <si>
    <t>2. Vốn kinh doanh ở đơn vị trực thuộc</t>
  </si>
  <si>
    <t>3. Phải thu dài hạn nội bộ</t>
  </si>
  <si>
    <t>4. Phải thu dài hạn khác</t>
  </si>
  <si>
    <t>1. Tài sản cố định hữu hình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</si>
  <si>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</si>
  <si>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</si>
  <si>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</si>
  <si>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</si>
  <si>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>1. Đầu tư vào công ty con</t>
  </si>
  <si>
    <t>2. Đầu tư vào công ty liên kết, liên doanh</t>
  </si>
  <si>
    <t>3. Đầu tư dài hạn khác</t>
  </si>
  <si>
    <t>V. Tài sản dài hạn khác</t>
  </si>
  <si>
    <t>1. Chi phí trả trước dài hạn</t>
  </si>
  <si>
    <t>NGUỒN VỐN</t>
  </si>
  <si>
    <t>I. Nợ ngắn hạn</t>
  </si>
  <si>
    <t>2. Phải trả người bán</t>
  </si>
  <si>
    <t>6. Chi phí phải trả</t>
  </si>
  <si>
    <t>7. Phải trả nội bộ</t>
  </si>
  <si>
    <t>8. Phải trả theo tiến độ kế hoạch hợp đồng xây dựng</t>
  </si>
  <si>
    <t>9. Các khoản phải trả, phải nộp ngắn hạn khác</t>
  </si>
  <si>
    <t>10. Dự phòng phải trả ngắn hạn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</si>
  <si>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</si>
  <si>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</si>
  <si>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</si>
  <si>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</si>
  <si>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</si>
  <si>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</si>
  <si>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</si>
  <si>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</si>
  <si>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I. Vốn chủ sở hữu</t>
  </si>
  <si>
    <t>1. Vốn đầu tư của chủ sở hữu</t>
  </si>
  <si>
    <t>2. Thặng dư vốn cổ phần</t>
  </si>
  <si>
    <t>3. Vốn khác của chủ sở hữu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</si>
  <si>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</si>
  <si>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</si>
  <si>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</si>
  <si>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</si>
  <si>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</si>
  <si>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10. Lợi nhuận sau thuế chưa phân phối</t>
  </si>
  <si>
    <t>11. Nguồn vốn đầu tư XDCB</t>
  </si>
  <si>
    <t>1. Nguồn kinh phí</t>
  </si>
  <si>
    <t>2. Nguồn kinh phí đã hình thành TSCĐ</t>
  </si>
  <si>
    <t>Báo cáo tài chính</t>
  </si>
  <si>
    <t>Chỉ tiêu</t>
  </si>
  <si>
    <t>Mã chỉ tiêu</t>
  </si>
  <si>
    <t>Số cuối kỳ</t>
  </si>
  <si>
    <t>Số đầu năm</t>
  </si>
  <si>
    <t>A- TÀI SẢN NGẮN HẠN</t>
  </si>
  <si>
    <t>100</t>
  </si>
  <si>
    <t>I. Tiền và các khoản tương đương tiền</t>
  </si>
  <si>
    <t>110</t>
  </si>
  <si>
    <t>111</t>
  </si>
  <si>
    <t>2. Các khoản tương đương tiền</t>
  </si>
  <si>
    <t>112</t>
  </si>
  <si>
    <t>II. Các khoản đầu tư tài chính ngắn hạn</t>
  </si>
  <si>
    <t>120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</si>
  <si>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</si>
  <si>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</si>
  <si>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</si>
  <si>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</si>
  <si>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</si>
  <si>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</si>
  <si>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</si>
  <si>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</si>
  <si>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</si>
  <si>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133</t>
  </si>
  <si>
    <t>134</t>
  </si>
  <si>
    <t>135</t>
  </si>
  <si>
    <t>6. Dự phòng phải thu ngắn hạn khó đòi</t>
  </si>
  <si>
    <t>139</t>
  </si>
  <si>
    <t>140</t>
  </si>
  <si>
    <t>141</t>
  </si>
  <si>
    <t>2. Dự phòng giảm giá hàng tồn kho</t>
  </si>
  <si>
    <t>149</t>
  </si>
  <si>
    <t>V.Tài sản ngắn hạn khác</t>
  </si>
  <si>
    <t>150</t>
  </si>
  <si>
    <t>151</t>
  </si>
  <si>
    <t>152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</si>
  <si>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</si>
  <si>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</si>
  <si>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</si>
  <si>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</si>
  <si>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</si>
  <si>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</si>
  <si>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</si>
  <si>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211</t>
  </si>
  <si>
    <t>212</t>
  </si>
  <si>
    <t>213</t>
  </si>
  <si>
    <t>218</t>
  </si>
  <si>
    <t>5. Dự phòng các khoản phải thu dài hạn khó đòi</t>
  </si>
  <si>
    <t>219</t>
  </si>
  <si>
    <t>II.Tài sản cố định</t>
  </si>
  <si>
    <t>220</t>
  </si>
  <si>
    <t>221</t>
  </si>
  <si>
    <t xml:space="preserve">    - Nguyên giá</t>
  </si>
  <si>
    <t>222</t>
  </si>
  <si>
    <t xml:space="preserve">    - Giá trị hao mòn lũy kế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</si>
  <si>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</si>
  <si>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</si>
  <si>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</si>
  <si>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</si>
  <si>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</si>
  <si>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</si>
  <si>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</si>
  <si>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</si>
  <si>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</si>
  <si>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241</t>
  </si>
  <si>
    <t>242</t>
  </si>
  <si>
    <t>IV. Các khoản đầu tư tài chính dài hạn</t>
  </si>
  <si>
    <t>250</t>
  </si>
  <si>
    <t>251</t>
  </si>
  <si>
    <t>252</t>
  </si>
  <si>
    <t>258</t>
  </si>
  <si>
    <t>4. Dự phòng giảm giá đầu tư tài chính dài hạn</t>
  </si>
  <si>
    <t>259</t>
  </si>
  <si>
    <t>260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</si>
  <si>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</si>
  <si>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</si>
  <si>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</si>
  <si>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</si>
  <si>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</si>
  <si>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</si>
  <si>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</si>
  <si>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</si>
  <si>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</si>
  <si>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A. NỢ PHẢI TRẢ</t>
  </si>
  <si>
    <t>300</t>
  </si>
  <si>
    <t>310</t>
  </si>
  <si>
    <t>1. Vay và nợ ngắn hạn</t>
  </si>
  <si>
    <t>311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</si>
  <si>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</si>
  <si>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</si>
  <si>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</si>
  <si>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</si>
  <si>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</si>
  <si>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</si>
  <si>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</si>
  <si>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316</t>
  </si>
  <si>
    <t>317</t>
  </si>
  <si>
    <t>318</t>
  </si>
  <si>
    <t>319</t>
  </si>
  <si>
    <t>320</t>
  </si>
  <si>
    <t>11. Quỹ khen thưởng phúc lợi</t>
  </si>
  <si>
    <t>323</t>
  </si>
  <si>
    <t>330</t>
  </si>
  <si>
    <t>331</t>
  </si>
  <si>
    <t>332</t>
  </si>
  <si>
    <t>333</t>
  </si>
  <si>
    <t>334</t>
  </si>
  <si>
    <t>335</t>
  </si>
  <si>
    <t>336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</si>
  <si>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</si>
  <si>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</si>
  <si>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</si>
  <si>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</si>
  <si>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</si>
  <si>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</si>
  <si>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</si>
  <si>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</si>
  <si>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</si>
  <si>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</si>
  <si>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</si>
  <si>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</si>
  <si>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</si>
  <si>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</si>
  <si>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</si>
  <si>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</si>
  <si>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9. Quỹ khác thuộc vốn chủ sở hữu</t>
  </si>
  <si>
    <t>419</t>
  </si>
  <si>
    <t>420</t>
  </si>
  <si>
    <t>421</t>
  </si>
  <si>
    <t>12. Quỹ hỗ trợ sắp xếp doanh nghiệp</t>
  </si>
  <si>
    <t>422</t>
  </si>
  <si>
    <t>II. Nguồn kinh phí và quỹ khác</t>
  </si>
  <si>
    <t>430</t>
  </si>
  <si>
    <t>432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</si>
  <si>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</si>
  <si>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</si>
  <si>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</si>
  <si>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</si>
  <si>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</si>
  <si>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</si>
  <si>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</si>
  <si>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</si>
  <si>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</si>
  <si>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</si>
  <si>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</si>
  <si>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</si>
  <si>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</si>
  <si>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</si>
  <si>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</si>
  <si>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</si>
  <si>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</si>
  <si>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</si>
  <si>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Mẫu số: Q-01d</t>
  </si>
  <si>
    <t>DN - BẢNG CÂN ĐỐI KẾ TOÁN</t>
  </si>
  <si>
    <t>Địa chỉ: 78 Bạch Đằng, Đà Nẵng</t>
  </si>
  <si>
    <t>Tel: 05113 820414     Fax: 05113 834918</t>
  </si>
  <si>
    <t>V.01</t>
  </si>
  <si>
    <t>V.02</t>
  </si>
  <si>
    <t>V.03</t>
  </si>
  <si>
    <t>V.04</t>
  </si>
  <si>
    <t>V.05</t>
  </si>
  <si>
    <t>V.08</t>
  </si>
  <si>
    <t>V.10</t>
  </si>
  <si>
    <t>V.14</t>
  </si>
  <si>
    <t>V.15</t>
  </si>
  <si>
    <t>V.16</t>
  </si>
  <si>
    <t>V.18</t>
  </si>
  <si>
    <t>V.09</t>
  </si>
  <si>
    <t>V.11</t>
  </si>
  <si>
    <t>V.12</t>
  </si>
  <si>
    <t>V.13</t>
  </si>
  <si>
    <t>V.21</t>
  </si>
  <si>
    <t>V.17</t>
  </si>
  <si>
    <t>V.19</t>
  </si>
  <si>
    <t>V.20</t>
  </si>
  <si>
    <t>V.22</t>
  </si>
  <si>
    <t>V.23</t>
  </si>
  <si>
    <t>CÔNG TY: CTY CP SÁCH VÀ TBTH ĐÀ NẴNG</t>
  </si>
  <si>
    <t xml:space="preserve">   Phạm Mai Anh                                                Lê Mạnh                                                  Nguyễn Văn Cần</t>
  </si>
  <si>
    <t xml:space="preserve">     NGƯỜI LẬP                                              KẾ TOÁN TRƯỞNG                             GIÁM ĐỐC</t>
  </si>
  <si>
    <t xml:space="preserve">   ( Đã ký )                                                              ( Đã ký )                                                       ( Đã ký )</t>
  </si>
  <si>
    <t>( Không có đơn vị nội bộ)</t>
  </si>
  <si>
    <t>Quý 1 năm tài chính 2013</t>
  </si>
</sst>
</file>

<file path=xl/styles.xml><?xml version="1.0" encoding="utf-8"?>
<styleSheet xmlns="http://schemas.openxmlformats.org/spreadsheetml/2006/main">
  <numFmts count="6">
    <numFmt numFmtId="164" formatCode="_-* #,##0\ &quot;$&quot;_-;\-* #,##0\ &quot;$&quot;_-;_-* &quot;-&quot;\ &quot;$&quot;_-;_-@_-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_ * #,##0.0_ ;_ * \-#,##0.0_ ;_ * &quot;-&quot;_ ;_ @_ "/>
    <numFmt numFmtId="169" formatCode="&quot;\&quot;#,##0;[Red]&quot;\&quot;&quot;\&quot;\-#,##0"/>
  </numFmts>
  <fonts count="17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Helv"/>
      <charset val="204"/>
    </font>
    <font>
      <sz val="12"/>
      <name val="¹UAAA¼"/>
      <family val="3"/>
      <charset val="129"/>
    </font>
    <font>
      <b/>
      <sz val="18"/>
      <name val="Arial"/>
      <family val="2"/>
    </font>
    <font>
      <b/>
      <sz val="12"/>
      <name val="Arial"/>
      <family val="2"/>
    </font>
    <font>
      <sz val="11"/>
      <name val="VN-Joanna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sz val="12"/>
      <name val="Arial"/>
    </font>
    <font>
      <b/>
      <sz val="12"/>
      <name val="Arial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7" fillId="0" borderId="0"/>
    <xf numFmtId="0" fontId="3" fillId="0" borderId="0"/>
    <xf numFmtId="0" fontId="2" fillId="0" borderId="3" applyNumberFormat="0" applyFont="0" applyFill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/>
    <xf numFmtId="16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</cellStyleXfs>
  <cellXfs count="36">
    <xf numFmtId="0" fontId="0" fillId="0" borderId="0" xfId="0"/>
    <xf numFmtId="0" fontId="2" fillId="0" borderId="0" xfId="1" applyFont="1" applyFill="1"/>
    <xf numFmtId="0" fontId="2" fillId="0" borderId="4" xfId="1" applyFont="1" applyFill="1" applyBorder="1"/>
    <xf numFmtId="0" fontId="12" fillId="0" borderId="5" xfId="1" applyFont="1" applyFill="1" applyBorder="1"/>
    <xf numFmtId="0" fontId="12" fillId="0" borderId="6" xfId="1" applyFont="1" applyFill="1" applyBorder="1"/>
    <xf numFmtId="0" fontId="2" fillId="0" borderId="6" xfId="1" applyFont="1" applyFill="1" applyBorder="1"/>
    <xf numFmtId="0" fontId="2" fillId="0" borderId="7" xfId="1" applyFont="1" applyFill="1" applyBorder="1"/>
    <xf numFmtId="0" fontId="0" fillId="0" borderId="0" xfId="0" applyProtection="1">
      <protection locked="0" hidden="1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3" fontId="14" fillId="0" borderId="0" xfId="0" applyNumberFormat="1" applyFont="1" applyFill="1"/>
    <xf numFmtId="3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3" fontId="14" fillId="0" borderId="9" xfId="0" applyNumberFormat="1" applyFont="1" applyBorder="1"/>
    <xf numFmtId="0" fontId="14" fillId="0" borderId="0" xfId="0" applyFont="1"/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3" fontId="14" fillId="0" borderId="10" xfId="0" applyNumberFormat="1" applyFont="1" applyBorder="1"/>
    <xf numFmtId="0" fontId="13" fillId="0" borderId="10" xfId="0" applyFont="1" applyBorder="1"/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/>
    <xf numFmtId="0" fontId="14" fillId="0" borderId="0" xfId="0" applyFont="1" applyAlignment="1">
      <alignment horizontal="center"/>
    </xf>
    <xf numFmtId="3" fontId="14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3" fontId="15" fillId="0" borderId="0" xfId="0" applyNumberFormat="1" applyFont="1"/>
    <xf numFmtId="0" fontId="6" fillId="0" borderId="0" xfId="0" applyFont="1"/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</cellXfs>
  <cellStyles count="30">
    <cellStyle name="??_kc-elec system check list" xfId="1"/>
    <cellStyle name="AeE­ [0]_INQUIRY ¿μ¾÷AßAø " xfId="2"/>
    <cellStyle name="AeE­_INQUIRY ¿μ¾÷AßAø " xfId="3"/>
    <cellStyle name="AÞ¸¶ [0]_INQUIRY ¿?¾÷AßAø " xfId="4"/>
    <cellStyle name="AÞ¸¶_INQUIRY ¿?¾÷AßAø " xfId="5"/>
    <cellStyle name="C?AØ_¿?¾÷CoE² " xfId="6"/>
    <cellStyle name="C￥AØ_¿μ¾÷CoE² " xfId="7"/>
    <cellStyle name="Comma0" xfId="8"/>
    <cellStyle name="Currency0" xfId="9"/>
    <cellStyle name="Date" xfId="10"/>
    <cellStyle name="Fixed" xfId="11"/>
    <cellStyle name="Header1" xfId="12"/>
    <cellStyle name="Header2" xfId="13"/>
    <cellStyle name="Heading 1" xfId="14" builtinId="16" customBuiltin="1"/>
    <cellStyle name="Heading 2" xfId="15" builtinId="17" customBuiltin="1"/>
    <cellStyle name="Normal" xfId="0" builtinId="0"/>
    <cellStyle name="Normal - Style1" xfId="16"/>
    <cellStyle name="Style 1" xfId="17"/>
    <cellStyle name="Total" xfId="18" builtinId="25" customBuiltin="1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HOBONG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topLeftCell="A14" zoomScaleSheetLayoutView="100" workbookViewId="0">
      <selection activeCell="D103" sqref="D103"/>
    </sheetView>
  </sheetViews>
  <sheetFormatPr defaultColWidth="24" defaultRowHeight="15.75"/>
  <cols>
    <col min="1" max="1" width="51" style="17" customWidth="1"/>
    <col min="2" max="3" width="8.7109375" style="24" customWidth="1"/>
    <col min="4" max="4" width="18.140625" style="25" bestFit="1" customWidth="1"/>
    <col min="5" max="5" width="17.5703125" style="25" customWidth="1"/>
    <col min="6" max="16384" width="24" style="17"/>
  </cols>
  <sheetData>
    <row r="1" spans="1:6" s="9" customFormat="1">
      <c r="A1" s="32" t="s">
        <v>241</v>
      </c>
      <c r="B1" s="33"/>
      <c r="C1" s="35" t="s">
        <v>64</v>
      </c>
      <c r="D1" s="35"/>
      <c r="E1" s="35"/>
    </row>
    <row r="2" spans="1:6" s="9" customFormat="1">
      <c r="A2" s="34" t="s">
        <v>218</v>
      </c>
      <c r="B2" s="34"/>
      <c r="C2" s="35" t="s">
        <v>246</v>
      </c>
      <c r="D2" s="35"/>
      <c r="E2" s="35"/>
    </row>
    <row r="3" spans="1:6" s="9" customFormat="1">
      <c r="A3" s="34" t="s">
        <v>219</v>
      </c>
      <c r="B3" s="34"/>
      <c r="C3" s="8"/>
      <c r="D3" s="10"/>
      <c r="E3" s="10"/>
    </row>
    <row r="4" spans="1:6" s="9" customFormat="1">
      <c r="B4" s="8"/>
      <c r="C4" s="8"/>
      <c r="D4" s="10"/>
      <c r="E4" s="11" t="s">
        <v>216</v>
      </c>
    </row>
    <row r="5" spans="1:6" s="9" customFormat="1" ht="20.100000000000001" customHeight="1">
      <c r="A5" s="31" t="s">
        <v>217</v>
      </c>
      <c r="B5" s="31"/>
      <c r="C5" s="31"/>
      <c r="D5" s="31"/>
      <c r="E5" s="31"/>
    </row>
    <row r="6" spans="1:6" s="9" customFormat="1">
      <c r="A6" s="30" t="s">
        <v>245</v>
      </c>
      <c r="B6" s="30"/>
      <c r="C6" s="30"/>
      <c r="D6" s="30"/>
      <c r="E6" s="30"/>
    </row>
    <row r="7" spans="1:6" s="9" customFormat="1">
      <c r="B7" s="8"/>
      <c r="C7" s="8"/>
      <c r="D7" s="10"/>
      <c r="E7" s="10"/>
    </row>
    <row r="8" spans="1:6" s="9" customFormat="1" ht="31.5">
      <c r="A8" s="13" t="s">
        <v>65</v>
      </c>
      <c r="B8" s="13" t="s">
        <v>66</v>
      </c>
      <c r="C8" s="13" t="s">
        <v>11</v>
      </c>
      <c r="D8" s="14" t="s">
        <v>67</v>
      </c>
      <c r="E8" s="14" t="s">
        <v>68</v>
      </c>
      <c r="F8" s="12"/>
    </row>
    <row r="9" spans="1:6">
      <c r="A9" s="15" t="s">
        <v>10</v>
      </c>
      <c r="B9" s="15"/>
      <c r="C9" s="15"/>
      <c r="D9" s="16"/>
      <c r="E9" s="16"/>
    </row>
    <row r="10" spans="1:6">
      <c r="A10" s="18" t="s">
        <v>69</v>
      </c>
      <c r="B10" s="19" t="s">
        <v>70</v>
      </c>
      <c r="C10" s="19"/>
      <c r="D10" s="20">
        <f>D11+D14+D17+D24+D27</f>
        <v>16960041024</v>
      </c>
      <c r="E10" s="20">
        <f>E11+E14+E17+E24+E27</f>
        <v>20913028043</v>
      </c>
    </row>
    <row r="11" spans="1:6">
      <c r="A11" s="18" t="s">
        <v>71</v>
      </c>
      <c r="B11" s="19" t="s">
        <v>72</v>
      </c>
      <c r="C11" s="19"/>
      <c r="D11" s="20">
        <f>D12+D13</f>
        <v>394300703</v>
      </c>
      <c r="E11" s="20">
        <f>E12+E13</f>
        <v>3400406459</v>
      </c>
    </row>
    <row r="12" spans="1:6">
      <c r="A12" s="21" t="s">
        <v>9</v>
      </c>
      <c r="B12" s="22" t="s">
        <v>73</v>
      </c>
      <c r="C12" s="22" t="s">
        <v>220</v>
      </c>
      <c r="D12" s="23">
        <v>149070289</v>
      </c>
      <c r="E12" s="23">
        <v>691980513</v>
      </c>
    </row>
    <row r="13" spans="1:6">
      <c r="A13" s="21" t="s">
        <v>74</v>
      </c>
      <c r="B13" s="22" t="s">
        <v>75</v>
      </c>
      <c r="C13" s="22"/>
      <c r="D13" s="23">
        <v>245230414</v>
      </c>
      <c r="E13" s="23">
        <v>2708425946</v>
      </c>
    </row>
    <row r="14" spans="1:6">
      <c r="A14" s="18" t="s">
        <v>76</v>
      </c>
      <c r="B14" s="19" t="s">
        <v>77</v>
      </c>
      <c r="C14" s="19"/>
      <c r="D14" s="20">
        <f>D15+D16</f>
        <v>1500000000</v>
      </c>
      <c r="E14" s="20">
        <f>E15+E16</f>
        <v>4000000000</v>
      </c>
    </row>
    <row r="15" spans="1:6">
      <c r="A15" s="21" t="s">
        <v>12</v>
      </c>
      <c r="B15" s="22" t="s">
        <v>78</v>
      </c>
      <c r="C15" s="22" t="s">
        <v>221</v>
      </c>
      <c r="D15" s="23">
        <v>1500000000</v>
      </c>
      <c r="E15" s="23">
        <v>4000000000</v>
      </c>
    </row>
    <row r="16" spans="1:6">
      <c r="A16" s="21" t="s">
        <v>79</v>
      </c>
      <c r="B16" s="22" t="s">
        <v>80</v>
      </c>
      <c r="C16" s="22"/>
      <c r="D16" s="23">
        <v>0</v>
      </c>
      <c r="E16" s="23">
        <v>0</v>
      </c>
    </row>
    <row r="17" spans="1:5">
      <c r="A17" s="18" t="s">
        <v>81</v>
      </c>
      <c r="B17" s="19" t="s">
        <v>82</v>
      </c>
      <c r="C17" s="19"/>
      <c r="D17" s="20">
        <f>D18+D19+D20+D21+D22+D23</f>
        <v>2456288383</v>
      </c>
      <c r="E17" s="20">
        <f>E18+E19+E20+E21+E22+E23</f>
        <v>4069860358</v>
      </c>
    </row>
    <row r="18" spans="1:5">
      <c r="A18" s="21" t="s">
        <v>83</v>
      </c>
      <c r="B18" s="22" t="s">
        <v>84</v>
      </c>
      <c r="C18" s="22"/>
      <c r="D18" s="23">
        <v>1113955152</v>
      </c>
      <c r="E18" s="23">
        <v>2664460803</v>
      </c>
    </row>
    <row r="19" spans="1:5">
      <c r="A19" s="21" t="s">
        <v>85</v>
      </c>
      <c r="B19" s="22" t="s">
        <v>86</v>
      </c>
      <c r="C19" s="22"/>
      <c r="D19" s="23">
        <v>20308528</v>
      </c>
      <c r="E19" s="23">
        <v>34120882</v>
      </c>
    </row>
    <row r="20" spans="1:5">
      <c r="A20" s="21" t="s">
        <v>13</v>
      </c>
      <c r="B20" s="22" t="s">
        <v>87</v>
      </c>
      <c r="C20" s="22"/>
      <c r="D20" s="23">
        <v>1249513904</v>
      </c>
      <c r="E20" s="23">
        <v>1249513904</v>
      </c>
    </row>
    <row r="21" spans="1:5">
      <c r="A21" s="21" t="s">
        <v>14</v>
      </c>
      <c r="B21" s="22" t="s">
        <v>88</v>
      </c>
      <c r="C21" s="22"/>
      <c r="D21" s="23">
        <v>0</v>
      </c>
      <c r="E21" s="23">
        <v>0</v>
      </c>
    </row>
    <row r="22" spans="1:5">
      <c r="A22" s="21" t="s">
        <v>15</v>
      </c>
      <c r="B22" s="22" t="s">
        <v>89</v>
      </c>
      <c r="C22" s="22" t="s">
        <v>222</v>
      </c>
      <c r="D22" s="23">
        <v>72510799</v>
      </c>
      <c r="E22" s="23">
        <v>121764769</v>
      </c>
    </row>
    <row r="23" spans="1:5">
      <c r="A23" s="21" t="s">
        <v>90</v>
      </c>
      <c r="B23" s="22" t="s">
        <v>91</v>
      </c>
      <c r="C23" s="22"/>
      <c r="D23" s="23">
        <v>0</v>
      </c>
      <c r="E23" s="23">
        <v>0</v>
      </c>
    </row>
    <row r="24" spans="1:5">
      <c r="A24" s="18" t="s">
        <v>16</v>
      </c>
      <c r="B24" s="19" t="s">
        <v>92</v>
      </c>
      <c r="C24" s="19"/>
      <c r="D24" s="20">
        <f>D25+D26</f>
        <v>12300250013</v>
      </c>
      <c r="E24" s="20">
        <f>E25+E26</f>
        <v>9348525342</v>
      </c>
    </row>
    <row r="25" spans="1:5">
      <c r="A25" s="21" t="s">
        <v>17</v>
      </c>
      <c r="B25" s="22" t="s">
        <v>93</v>
      </c>
      <c r="C25" s="22" t="s">
        <v>223</v>
      </c>
      <c r="D25" s="23">
        <v>12300250013</v>
      </c>
      <c r="E25" s="23">
        <v>9348525342</v>
      </c>
    </row>
    <row r="26" spans="1:5">
      <c r="A26" s="21" t="s">
        <v>94</v>
      </c>
      <c r="B26" s="22" t="s">
        <v>95</v>
      </c>
      <c r="C26" s="22"/>
      <c r="D26" s="23">
        <v>0</v>
      </c>
      <c r="E26" s="23">
        <v>0</v>
      </c>
    </row>
    <row r="27" spans="1:5">
      <c r="A27" s="18" t="s">
        <v>96</v>
      </c>
      <c r="B27" s="19" t="s">
        <v>97</v>
      </c>
      <c r="C27" s="19"/>
      <c r="D27" s="20">
        <f>D28+D29+D30+D31</f>
        <v>309201925</v>
      </c>
      <c r="E27" s="20">
        <f>E28+E29+E30+E31</f>
        <v>94235884</v>
      </c>
    </row>
    <row r="28" spans="1:5">
      <c r="A28" s="21" t="s">
        <v>18</v>
      </c>
      <c r="B28" s="22" t="s">
        <v>98</v>
      </c>
      <c r="C28" s="22"/>
      <c r="D28" s="23">
        <v>34831060</v>
      </c>
      <c r="E28" s="23">
        <v>0</v>
      </c>
    </row>
    <row r="29" spans="1:5">
      <c r="A29" s="21" t="s">
        <v>19</v>
      </c>
      <c r="B29" s="22" t="s">
        <v>99</v>
      </c>
      <c r="C29" s="22"/>
      <c r="D29" s="23">
        <v>0</v>
      </c>
      <c r="E29" s="23">
        <v>0</v>
      </c>
    </row>
    <row r="30" spans="1:5">
      <c r="A30" s="21" t="s">
        <v>20</v>
      </c>
      <c r="B30" s="22" t="s">
        <v>100</v>
      </c>
      <c r="C30" s="22" t="s">
        <v>224</v>
      </c>
      <c r="D30" s="23">
        <v>2076957</v>
      </c>
      <c r="E30" s="23">
        <v>15138531</v>
      </c>
    </row>
    <row r="31" spans="1:5">
      <c r="A31" s="21" t="s">
        <v>101</v>
      </c>
      <c r="B31" s="22" t="s">
        <v>102</v>
      </c>
      <c r="C31" s="22"/>
      <c r="D31" s="23">
        <v>272293908</v>
      </c>
      <c r="E31" s="23">
        <v>79097353</v>
      </c>
    </row>
    <row r="32" spans="1:5">
      <c r="A32" s="18" t="s">
        <v>103</v>
      </c>
      <c r="B32" s="19" t="s">
        <v>104</v>
      </c>
      <c r="C32" s="19"/>
      <c r="D32" s="20">
        <f>D33+D39+D50+D53+D58+D62</f>
        <v>34220379715</v>
      </c>
      <c r="E32" s="20">
        <f>E33+E39+E50+E53+E58+E62</f>
        <v>34865796890</v>
      </c>
    </row>
    <row r="33" spans="1:5">
      <c r="A33" s="18" t="s">
        <v>105</v>
      </c>
      <c r="B33" s="19" t="s">
        <v>106</v>
      </c>
      <c r="C33" s="19"/>
      <c r="D33" s="20">
        <f>D34+D35+D36+D37+D38</f>
        <v>2464063002</v>
      </c>
      <c r="E33" s="20">
        <f>E34+E35+E36+E37+E38</f>
        <v>2464063002</v>
      </c>
    </row>
    <row r="34" spans="1:5">
      <c r="A34" s="21" t="s">
        <v>21</v>
      </c>
      <c r="B34" s="22" t="s">
        <v>107</v>
      </c>
      <c r="C34" s="22"/>
      <c r="D34" s="23">
        <v>0</v>
      </c>
      <c r="E34" s="23">
        <v>0</v>
      </c>
    </row>
    <row r="35" spans="1:5">
      <c r="A35" s="21" t="s">
        <v>22</v>
      </c>
      <c r="B35" s="22" t="s">
        <v>108</v>
      </c>
      <c r="C35" s="22"/>
      <c r="D35" s="23">
        <v>2464063002</v>
      </c>
      <c r="E35" s="23">
        <v>2464063002</v>
      </c>
    </row>
    <row r="36" spans="1:5">
      <c r="A36" s="21" t="s">
        <v>23</v>
      </c>
      <c r="B36" s="22" t="s">
        <v>109</v>
      </c>
      <c r="C36" s="22"/>
      <c r="D36" s="23">
        <v>0</v>
      </c>
      <c r="E36" s="23">
        <v>0</v>
      </c>
    </row>
    <row r="37" spans="1:5">
      <c r="A37" s="21" t="s">
        <v>24</v>
      </c>
      <c r="B37" s="22" t="s">
        <v>110</v>
      </c>
      <c r="C37" s="22"/>
      <c r="D37" s="23">
        <v>0</v>
      </c>
      <c r="E37" s="23">
        <v>0</v>
      </c>
    </row>
    <row r="38" spans="1:5">
      <c r="A38" s="21" t="s">
        <v>111</v>
      </c>
      <c r="B38" s="22" t="s">
        <v>112</v>
      </c>
      <c r="C38" s="22"/>
      <c r="D38" s="23">
        <v>0</v>
      </c>
      <c r="E38" s="23">
        <v>0</v>
      </c>
    </row>
    <row r="39" spans="1:5">
      <c r="A39" s="18" t="s">
        <v>113</v>
      </c>
      <c r="B39" s="19" t="s">
        <v>114</v>
      </c>
      <c r="C39" s="19"/>
      <c r="D39" s="20">
        <f>D40+D46+D50</f>
        <v>31500925691</v>
      </c>
      <c r="E39" s="20">
        <f>E40+E46+E50</f>
        <v>32195504984</v>
      </c>
    </row>
    <row r="40" spans="1:5">
      <c r="A40" s="18" t="s">
        <v>25</v>
      </c>
      <c r="B40" s="19" t="s">
        <v>115</v>
      </c>
      <c r="C40" s="19" t="s">
        <v>225</v>
      </c>
      <c r="D40" s="20">
        <f>D41+D42</f>
        <v>19661335796</v>
      </c>
      <c r="E40" s="20">
        <f>E41+E42</f>
        <v>20355915089</v>
      </c>
    </row>
    <row r="41" spans="1:5">
      <c r="A41" s="21" t="s">
        <v>116</v>
      </c>
      <c r="B41" s="22" t="s">
        <v>117</v>
      </c>
      <c r="C41" s="22"/>
      <c r="D41" s="23">
        <v>39209436957</v>
      </c>
      <c r="E41" s="23">
        <v>39198891502</v>
      </c>
    </row>
    <row r="42" spans="1:5">
      <c r="A42" s="21" t="s">
        <v>118</v>
      </c>
      <c r="B42" s="22" t="s">
        <v>119</v>
      </c>
      <c r="C42" s="22"/>
      <c r="D42" s="23">
        <v>-19548101161</v>
      </c>
      <c r="E42" s="23">
        <v>-18842976413</v>
      </c>
    </row>
    <row r="43" spans="1:5">
      <c r="A43" s="18" t="s">
        <v>26</v>
      </c>
      <c r="B43" s="19" t="s">
        <v>120</v>
      </c>
      <c r="C43" s="19" t="s">
        <v>231</v>
      </c>
      <c r="D43" s="20">
        <f>D44-D45</f>
        <v>0</v>
      </c>
      <c r="E43" s="20">
        <f>E44-E45</f>
        <v>0</v>
      </c>
    </row>
    <row r="44" spans="1:5">
      <c r="A44" s="21" t="s">
        <v>116</v>
      </c>
      <c r="B44" s="22" t="s">
        <v>121</v>
      </c>
      <c r="C44" s="22"/>
      <c r="D44" s="23">
        <v>0</v>
      </c>
      <c r="E44" s="23">
        <v>0</v>
      </c>
    </row>
    <row r="45" spans="1:5">
      <c r="A45" s="21" t="s">
        <v>118</v>
      </c>
      <c r="B45" s="22" t="s">
        <v>122</v>
      </c>
      <c r="C45" s="22"/>
      <c r="D45" s="23">
        <v>0</v>
      </c>
      <c r="E45" s="23">
        <v>0</v>
      </c>
    </row>
    <row r="46" spans="1:5">
      <c r="A46" s="18" t="s">
        <v>27</v>
      </c>
      <c r="B46" s="19" t="s">
        <v>123</v>
      </c>
      <c r="C46" s="19" t="s">
        <v>226</v>
      </c>
      <c r="D46" s="20">
        <f>D47+D48</f>
        <v>11839589895</v>
      </c>
      <c r="E46" s="20">
        <f>E47+E48</f>
        <v>11839589895</v>
      </c>
    </row>
    <row r="47" spans="1:5">
      <c r="A47" s="21" t="s">
        <v>116</v>
      </c>
      <c r="B47" s="22" t="s">
        <v>124</v>
      </c>
      <c r="C47" s="22"/>
      <c r="D47" s="23">
        <v>11839589895</v>
      </c>
      <c r="E47" s="23">
        <v>11839589895</v>
      </c>
    </row>
    <row r="48" spans="1:5">
      <c r="A48" s="21" t="s">
        <v>118</v>
      </c>
      <c r="B48" s="22" t="s">
        <v>125</v>
      </c>
      <c r="C48" s="22"/>
      <c r="D48" s="23">
        <v>0</v>
      </c>
      <c r="E48" s="23">
        <v>0</v>
      </c>
    </row>
    <row r="49" spans="1:5">
      <c r="A49" s="21" t="s">
        <v>28</v>
      </c>
      <c r="B49" s="22" t="s">
        <v>126</v>
      </c>
      <c r="C49" s="22" t="s">
        <v>232</v>
      </c>
      <c r="D49" s="23">
        <v>0</v>
      </c>
      <c r="E49" s="23">
        <v>0</v>
      </c>
    </row>
    <row r="50" spans="1:5">
      <c r="A50" s="18" t="s">
        <v>29</v>
      </c>
      <c r="B50" s="19" t="s">
        <v>127</v>
      </c>
      <c r="C50" s="19" t="s">
        <v>233</v>
      </c>
      <c r="D50" s="20">
        <v>0</v>
      </c>
      <c r="E50" s="20">
        <v>0</v>
      </c>
    </row>
    <row r="51" spans="1:5">
      <c r="A51" s="21" t="s">
        <v>116</v>
      </c>
      <c r="B51" s="22" t="s">
        <v>128</v>
      </c>
      <c r="C51" s="22"/>
      <c r="D51" s="23">
        <v>0</v>
      </c>
      <c r="E51" s="23">
        <v>0</v>
      </c>
    </row>
    <row r="52" spans="1:5">
      <c r="A52" s="21" t="s">
        <v>118</v>
      </c>
      <c r="B52" s="22" t="s">
        <v>129</v>
      </c>
      <c r="C52" s="22"/>
      <c r="D52" s="23">
        <v>0</v>
      </c>
      <c r="E52" s="23">
        <v>0</v>
      </c>
    </row>
    <row r="53" spans="1:5">
      <c r="A53" s="18" t="s">
        <v>130</v>
      </c>
      <c r="B53" s="19" t="s">
        <v>131</v>
      </c>
      <c r="C53" s="19"/>
      <c r="D53" s="20">
        <v>0</v>
      </c>
      <c r="E53" s="20">
        <v>0</v>
      </c>
    </row>
    <row r="54" spans="1:5">
      <c r="A54" s="21" t="s">
        <v>30</v>
      </c>
      <c r="B54" s="22" t="s">
        <v>132</v>
      </c>
      <c r="C54" s="22"/>
      <c r="D54" s="23">
        <v>0</v>
      </c>
      <c r="E54" s="23">
        <v>0</v>
      </c>
    </row>
    <row r="55" spans="1:5">
      <c r="A55" s="21" t="s">
        <v>31</v>
      </c>
      <c r="B55" s="22" t="s">
        <v>133</v>
      </c>
      <c r="C55" s="22"/>
      <c r="D55" s="23">
        <v>0</v>
      </c>
      <c r="E55" s="23">
        <v>0</v>
      </c>
    </row>
    <row r="56" spans="1:5">
      <c r="A56" s="21" t="s">
        <v>32</v>
      </c>
      <c r="B56" s="22" t="s">
        <v>134</v>
      </c>
      <c r="C56" s="22" t="s">
        <v>234</v>
      </c>
      <c r="D56" s="23">
        <v>0</v>
      </c>
      <c r="E56" s="23">
        <v>0</v>
      </c>
    </row>
    <row r="57" spans="1:5">
      <c r="A57" s="21" t="s">
        <v>135</v>
      </c>
      <c r="B57" s="22" t="s">
        <v>136</v>
      </c>
      <c r="C57" s="22"/>
      <c r="D57" s="23">
        <v>0</v>
      </c>
      <c r="E57" s="23">
        <v>0</v>
      </c>
    </row>
    <row r="58" spans="1:5">
      <c r="A58" s="18" t="s">
        <v>33</v>
      </c>
      <c r="B58" s="19" t="s">
        <v>137</v>
      </c>
      <c r="C58" s="19"/>
      <c r="D58" s="20">
        <f>D59+D60+D61</f>
        <v>255391022</v>
      </c>
      <c r="E58" s="20">
        <f>E59+E60+E61</f>
        <v>206228904</v>
      </c>
    </row>
    <row r="59" spans="1:5">
      <c r="A59" s="21" t="s">
        <v>34</v>
      </c>
      <c r="B59" s="22" t="s">
        <v>138</v>
      </c>
      <c r="C59" s="22" t="s">
        <v>227</v>
      </c>
      <c r="D59" s="23">
        <v>255391022</v>
      </c>
      <c r="E59" s="23">
        <v>206228904</v>
      </c>
    </row>
    <row r="60" spans="1:5">
      <c r="A60" s="21" t="s">
        <v>139</v>
      </c>
      <c r="B60" s="22" t="s">
        <v>140</v>
      </c>
      <c r="C60" s="22" t="s">
        <v>235</v>
      </c>
      <c r="D60" s="23">
        <v>0</v>
      </c>
      <c r="E60" s="23">
        <v>0</v>
      </c>
    </row>
    <row r="61" spans="1:5">
      <c r="A61" s="21" t="s">
        <v>141</v>
      </c>
      <c r="B61" s="22" t="s">
        <v>142</v>
      </c>
      <c r="C61" s="22"/>
      <c r="D61" s="23">
        <v>0</v>
      </c>
      <c r="E61" s="23">
        <v>0</v>
      </c>
    </row>
    <row r="62" spans="1:5">
      <c r="A62" s="18" t="s">
        <v>143</v>
      </c>
      <c r="B62" s="19" t="s">
        <v>144</v>
      </c>
      <c r="C62" s="19"/>
      <c r="D62" s="20">
        <v>0</v>
      </c>
      <c r="E62" s="20">
        <v>0</v>
      </c>
    </row>
    <row r="63" spans="1:5">
      <c r="A63" s="19" t="s">
        <v>145</v>
      </c>
      <c r="B63" s="19" t="s">
        <v>146</v>
      </c>
      <c r="C63" s="19"/>
      <c r="D63" s="20">
        <f>D10+D32</f>
        <v>51180420739</v>
      </c>
      <c r="E63" s="20">
        <f>E10+E32</f>
        <v>55778824933</v>
      </c>
    </row>
    <row r="64" spans="1:5">
      <c r="A64" s="19" t="s">
        <v>35</v>
      </c>
      <c r="B64" s="19"/>
      <c r="C64" s="19"/>
      <c r="D64" s="20"/>
      <c r="E64" s="20"/>
    </row>
    <row r="65" spans="1:5">
      <c r="A65" s="18" t="s">
        <v>147</v>
      </c>
      <c r="B65" s="19" t="s">
        <v>148</v>
      </c>
      <c r="C65" s="19"/>
      <c r="D65" s="20">
        <f>D66+D78</f>
        <v>12725003964</v>
      </c>
      <c r="E65" s="20">
        <f>E66+E78</f>
        <v>13975882774</v>
      </c>
    </row>
    <row r="66" spans="1:5">
      <c r="A66" s="18" t="s">
        <v>36</v>
      </c>
      <c r="B66" s="19" t="s">
        <v>149</v>
      </c>
      <c r="C66" s="19"/>
      <c r="D66" s="20">
        <f>D67+D68+D69+D70+D71+D72+D73+D74+D75+D76+D77</f>
        <v>10590240629</v>
      </c>
      <c r="E66" s="20">
        <f>E67+E68+E69+E70+E71+E72+E73+E74+E75+E76+E77</f>
        <v>11470135185</v>
      </c>
    </row>
    <row r="67" spans="1:5">
      <c r="A67" s="21" t="s">
        <v>150</v>
      </c>
      <c r="B67" s="22" t="s">
        <v>151</v>
      </c>
      <c r="C67" s="22" t="s">
        <v>228</v>
      </c>
      <c r="D67" s="23">
        <v>0</v>
      </c>
      <c r="E67" s="23">
        <v>0</v>
      </c>
    </row>
    <row r="68" spans="1:5">
      <c r="A68" s="21" t="s">
        <v>37</v>
      </c>
      <c r="B68" s="22" t="s">
        <v>152</v>
      </c>
      <c r="C68" s="22"/>
      <c r="D68" s="23">
        <v>8303388328</v>
      </c>
      <c r="E68" s="23">
        <v>7944917439</v>
      </c>
    </row>
    <row r="69" spans="1:5">
      <c r="A69" s="21" t="s">
        <v>153</v>
      </c>
      <c r="B69" s="22" t="s">
        <v>154</v>
      </c>
      <c r="C69" s="22"/>
      <c r="D69" s="23">
        <v>37528695</v>
      </c>
      <c r="E69" s="23">
        <v>81836822</v>
      </c>
    </row>
    <row r="70" spans="1:5">
      <c r="A70" s="21" t="s">
        <v>155</v>
      </c>
      <c r="B70" s="22" t="s">
        <v>156</v>
      </c>
      <c r="C70" s="22" t="s">
        <v>229</v>
      </c>
      <c r="D70" s="23">
        <v>370343246</v>
      </c>
      <c r="E70" s="23">
        <v>526213585</v>
      </c>
    </row>
    <row r="71" spans="1:5">
      <c r="A71" s="21" t="s">
        <v>157</v>
      </c>
      <c r="B71" s="22" t="s">
        <v>158</v>
      </c>
      <c r="C71" s="22"/>
      <c r="D71" s="23">
        <v>159783379</v>
      </c>
      <c r="E71" s="23">
        <v>1072512292</v>
      </c>
    </row>
    <row r="72" spans="1:5">
      <c r="A72" s="21" t="s">
        <v>38</v>
      </c>
      <c r="B72" s="22" t="s">
        <v>159</v>
      </c>
      <c r="C72" s="22" t="s">
        <v>236</v>
      </c>
      <c r="D72" s="23">
        <v>0</v>
      </c>
      <c r="E72" s="23">
        <v>0</v>
      </c>
    </row>
    <row r="73" spans="1:5">
      <c r="A73" s="21" t="s">
        <v>39</v>
      </c>
      <c r="B73" s="22" t="s">
        <v>160</v>
      </c>
      <c r="C73" s="22"/>
      <c r="D73" s="23">
        <v>0</v>
      </c>
      <c r="E73" s="23">
        <v>0</v>
      </c>
    </row>
    <row r="74" spans="1:5">
      <c r="A74" s="21" t="s">
        <v>40</v>
      </c>
      <c r="B74" s="22" t="s">
        <v>161</v>
      </c>
      <c r="C74" s="22"/>
      <c r="D74" s="23">
        <v>0</v>
      </c>
      <c r="E74" s="23">
        <v>0</v>
      </c>
    </row>
    <row r="75" spans="1:5">
      <c r="A75" s="21" t="s">
        <v>41</v>
      </c>
      <c r="B75" s="22" t="s">
        <v>162</v>
      </c>
      <c r="C75" s="22" t="s">
        <v>230</v>
      </c>
      <c r="D75" s="23">
        <v>780303425</v>
      </c>
      <c r="E75" s="23">
        <v>914951491</v>
      </c>
    </row>
    <row r="76" spans="1:5">
      <c r="A76" s="21" t="s">
        <v>42</v>
      </c>
      <c r="B76" s="22" t="s">
        <v>163</v>
      </c>
      <c r="C76" s="22"/>
      <c r="D76" s="23">
        <v>700000000</v>
      </c>
      <c r="E76" s="23">
        <v>700000000</v>
      </c>
    </row>
    <row r="77" spans="1:5">
      <c r="A77" s="21" t="s">
        <v>164</v>
      </c>
      <c r="B77" s="22" t="s">
        <v>165</v>
      </c>
      <c r="C77" s="22"/>
      <c r="D77" s="23">
        <v>238893556</v>
      </c>
      <c r="E77" s="23">
        <v>229703556</v>
      </c>
    </row>
    <row r="78" spans="1:5">
      <c r="A78" s="18" t="s">
        <v>43</v>
      </c>
      <c r="B78" s="19" t="s">
        <v>166</v>
      </c>
      <c r="C78" s="19"/>
      <c r="D78" s="20">
        <f>D79+D80+D81+D82+D83+D84+D85+D86+D87</f>
        <v>2134763335</v>
      </c>
      <c r="E78" s="20">
        <f>E79+E80+E81+E82+E83+E84+E85+E86+E87</f>
        <v>2505747589</v>
      </c>
    </row>
    <row r="79" spans="1:5">
      <c r="A79" s="21" t="s">
        <v>44</v>
      </c>
      <c r="B79" s="22" t="s">
        <v>167</v>
      </c>
      <c r="C79" s="22"/>
      <c r="D79" s="23">
        <v>0</v>
      </c>
      <c r="E79" s="23">
        <v>0</v>
      </c>
    </row>
    <row r="80" spans="1:5">
      <c r="A80" s="21" t="s">
        <v>45</v>
      </c>
      <c r="B80" s="22" t="s">
        <v>168</v>
      </c>
      <c r="C80" s="22" t="s">
        <v>237</v>
      </c>
      <c r="D80" s="23">
        <v>0</v>
      </c>
      <c r="E80" s="23">
        <v>0</v>
      </c>
    </row>
    <row r="81" spans="1:5">
      <c r="A81" s="21" t="s">
        <v>46</v>
      </c>
      <c r="B81" s="22" t="s">
        <v>169</v>
      </c>
      <c r="C81" s="22"/>
      <c r="D81" s="23">
        <v>1072785476</v>
      </c>
      <c r="E81" s="23">
        <v>1100385476</v>
      </c>
    </row>
    <row r="82" spans="1:5">
      <c r="A82" s="21" t="s">
        <v>47</v>
      </c>
      <c r="B82" s="22" t="s">
        <v>170</v>
      </c>
      <c r="C82" s="22" t="s">
        <v>238</v>
      </c>
      <c r="D82" s="23">
        <v>0</v>
      </c>
      <c r="E82" s="23">
        <v>0</v>
      </c>
    </row>
    <row r="83" spans="1:5">
      <c r="A83" s="21" t="s">
        <v>48</v>
      </c>
      <c r="B83" s="22" t="s">
        <v>171</v>
      </c>
      <c r="C83" s="22" t="s">
        <v>235</v>
      </c>
      <c r="D83" s="23">
        <v>0</v>
      </c>
      <c r="E83" s="23">
        <v>0</v>
      </c>
    </row>
    <row r="84" spans="1:5">
      <c r="A84" s="21" t="s">
        <v>49</v>
      </c>
      <c r="B84" s="22" t="s">
        <v>172</v>
      </c>
      <c r="C84" s="22"/>
      <c r="D84" s="23">
        <v>0</v>
      </c>
      <c r="E84" s="23">
        <v>0</v>
      </c>
    </row>
    <row r="85" spans="1:5">
      <c r="A85" s="21" t="s">
        <v>50</v>
      </c>
      <c r="B85" s="22" t="s">
        <v>173</v>
      </c>
      <c r="C85" s="22"/>
      <c r="D85" s="23">
        <v>0</v>
      </c>
      <c r="E85" s="23">
        <v>0</v>
      </c>
    </row>
    <row r="86" spans="1:5">
      <c r="A86" s="21" t="s">
        <v>174</v>
      </c>
      <c r="B86" s="22" t="s">
        <v>175</v>
      </c>
      <c r="C86" s="22"/>
      <c r="D86" s="23">
        <v>1061977859</v>
      </c>
      <c r="E86" s="23">
        <v>1405362113</v>
      </c>
    </row>
    <row r="87" spans="1:5">
      <c r="A87" s="21" t="s">
        <v>176</v>
      </c>
      <c r="B87" s="22" t="s">
        <v>177</v>
      </c>
      <c r="C87" s="22"/>
      <c r="D87" s="23">
        <v>0</v>
      </c>
      <c r="E87" s="23">
        <v>0</v>
      </c>
    </row>
    <row r="88" spans="1:5">
      <c r="A88" s="18" t="s">
        <v>178</v>
      </c>
      <c r="B88" s="19" t="s">
        <v>179</v>
      </c>
      <c r="C88" s="19"/>
      <c r="D88" s="20">
        <f>D89+D102</f>
        <v>38455416775</v>
      </c>
      <c r="E88" s="20">
        <f>E89+E102</f>
        <v>41802942159</v>
      </c>
    </row>
    <row r="89" spans="1:5">
      <c r="A89" s="18" t="s">
        <v>51</v>
      </c>
      <c r="B89" s="19" t="s">
        <v>180</v>
      </c>
      <c r="C89" s="19"/>
      <c r="D89" s="20">
        <f>D90+D91+D92+D93+D94+D95+D96+D97+D98+D99+D100+D101</f>
        <v>38455416775</v>
      </c>
      <c r="E89" s="20">
        <f>E90+E91+E92+E93+E94+E95+E96+E97+E98+E99+E100+E101</f>
        <v>41802942159</v>
      </c>
    </row>
    <row r="90" spans="1:5">
      <c r="A90" s="21" t="s">
        <v>52</v>
      </c>
      <c r="B90" s="22" t="s">
        <v>181</v>
      </c>
      <c r="C90" s="22" t="s">
        <v>239</v>
      </c>
      <c r="D90" s="23">
        <v>30000000000</v>
      </c>
      <c r="E90" s="23">
        <v>30000000000</v>
      </c>
    </row>
    <row r="91" spans="1:5">
      <c r="A91" s="21" t="s">
        <v>53</v>
      </c>
      <c r="B91" s="22" t="s">
        <v>182</v>
      </c>
      <c r="C91" s="22"/>
      <c r="D91" s="23">
        <v>2707300000</v>
      </c>
      <c r="E91" s="23">
        <v>2707300000</v>
      </c>
    </row>
    <row r="92" spans="1:5">
      <c r="A92" s="21" t="s">
        <v>54</v>
      </c>
      <c r="B92" s="22" t="s">
        <v>183</v>
      </c>
      <c r="C92" s="22"/>
      <c r="D92" s="23">
        <v>0</v>
      </c>
      <c r="E92" s="23">
        <v>0</v>
      </c>
    </row>
    <row r="93" spans="1:5">
      <c r="A93" s="21" t="s">
        <v>55</v>
      </c>
      <c r="B93" s="22" t="s">
        <v>184</v>
      </c>
      <c r="C93" s="22"/>
      <c r="D93" s="23">
        <v>0</v>
      </c>
      <c r="E93" s="23">
        <v>0</v>
      </c>
    </row>
    <row r="94" spans="1:5">
      <c r="A94" s="21" t="s">
        <v>56</v>
      </c>
      <c r="B94" s="22" t="s">
        <v>185</v>
      </c>
      <c r="C94" s="22"/>
      <c r="D94" s="23">
        <v>0</v>
      </c>
      <c r="E94" s="23">
        <v>0</v>
      </c>
    </row>
    <row r="95" spans="1:5">
      <c r="A95" s="21" t="s">
        <v>57</v>
      </c>
      <c r="B95" s="22" t="s">
        <v>186</v>
      </c>
      <c r="C95" s="22"/>
      <c r="D95" s="23">
        <v>0</v>
      </c>
      <c r="E95" s="23">
        <v>0</v>
      </c>
    </row>
    <row r="96" spans="1:5">
      <c r="A96" s="21" t="s">
        <v>58</v>
      </c>
      <c r="B96" s="22" t="s">
        <v>187</v>
      </c>
      <c r="C96" s="22"/>
      <c r="D96" s="23">
        <v>4020204516</v>
      </c>
      <c r="E96" s="23">
        <v>4020204516</v>
      </c>
    </row>
    <row r="97" spans="1:5">
      <c r="A97" s="21" t="s">
        <v>59</v>
      </c>
      <c r="B97" s="22" t="s">
        <v>188</v>
      </c>
      <c r="C97" s="22"/>
      <c r="D97" s="23">
        <v>913172113</v>
      </c>
      <c r="E97" s="23">
        <v>913172113</v>
      </c>
    </row>
    <row r="98" spans="1:5">
      <c r="A98" s="21" t="s">
        <v>189</v>
      </c>
      <c r="B98" s="22" t="s">
        <v>190</v>
      </c>
      <c r="C98" s="22"/>
      <c r="D98" s="23">
        <v>0</v>
      </c>
      <c r="E98" s="23">
        <v>0</v>
      </c>
    </row>
    <row r="99" spans="1:5">
      <c r="A99" s="21" t="s">
        <v>60</v>
      </c>
      <c r="B99" s="22" t="s">
        <v>191</v>
      </c>
      <c r="C99" s="22"/>
      <c r="D99" s="23">
        <v>814740146</v>
      </c>
      <c r="E99" s="23">
        <v>4162265530</v>
      </c>
    </row>
    <row r="100" spans="1:5">
      <c r="A100" s="21" t="s">
        <v>61</v>
      </c>
      <c r="B100" s="22" t="s">
        <v>192</v>
      </c>
      <c r="C100" s="22"/>
      <c r="D100" s="23">
        <v>0</v>
      </c>
      <c r="E100" s="23">
        <v>0</v>
      </c>
    </row>
    <row r="101" spans="1:5">
      <c r="A101" s="21" t="s">
        <v>193</v>
      </c>
      <c r="B101" s="22" t="s">
        <v>194</v>
      </c>
      <c r="C101" s="22"/>
      <c r="D101" s="23">
        <v>0</v>
      </c>
      <c r="E101" s="23">
        <v>0</v>
      </c>
    </row>
    <row r="102" spans="1:5">
      <c r="A102" s="18" t="s">
        <v>195</v>
      </c>
      <c r="B102" s="19" t="s">
        <v>196</v>
      </c>
      <c r="C102" s="19"/>
      <c r="D102" s="20">
        <v>0</v>
      </c>
      <c r="E102" s="20">
        <v>0</v>
      </c>
    </row>
    <row r="103" spans="1:5">
      <c r="A103" s="21" t="s">
        <v>62</v>
      </c>
      <c r="B103" s="22" t="s">
        <v>197</v>
      </c>
      <c r="C103" s="22" t="s">
        <v>240</v>
      </c>
      <c r="D103" s="23">
        <v>0</v>
      </c>
      <c r="E103" s="23">
        <v>0</v>
      </c>
    </row>
    <row r="104" spans="1:5">
      <c r="A104" s="21" t="s">
        <v>63</v>
      </c>
      <c r="B104" s="22" t="s">
        <v>198</v>
      </c>
      <c r="C104" s="22"/>
      <c r="D104" s="23">
        <v>0</v>
      </c>
      <c r="E104" s="23">
        <v>0</v>
      </c>
    </row>
    <row r="105" spans="1:5">
      <c r="A105" s="18" t="s">
        <v>199</v>
      </c>
      <c r="B105" s="19" t="s">
        <v>200</v>
      </c>
      <c r="C105" s="19"/>
      <c r="D105" s="20">
        <v>0</v>
      </c>
      <c r="E105" s="20">
        <v>0</v>
      </c>
    </row>
    <row r="106" spans="1:5">
      <c r="A106" s="19" t="s">
        <v>201</v>
      </c>
      <c r="B106" s="19" t="s">
        <v>202</v>
      </c>
      <c r="C106" s="19"/>
      <c r="D106" s="20">
        <f>D65+D88</f>
        <v>51180420739</v>
      </c>
      <c r="E106" s="20">
        <f>E65+E88</f>
        <v>55778824933</v>
      </c>
    </row>
    <row r="107" spans="1:5">
      <c r="A107" s="18" t="s">
        <v>203</v>
      </c>
      <c r="B107" s="19"/>
      <c r="C107" s="19"/>
      <c r="D107" s="20">
        <v>0</v>
      </c>
      <c r="E107" s="20">
        <v>0</v>
      </c>
    </row>
    <row r="108" spans="1:5">
      <c r="A108" s="21" t="s">
        <v>204</v>
      </c>
      <c r="B108" s="22" t="s">
        <v>205</v>
      </c>
      <c r="C108" s="22"/>
      <c r="D108" s="23">
        <v>0</v>
      </c>
      <c r="E108" s="23">
        <v>0</v>
      </c>
    </row>
    <row r="109" spans="1:5">
      <c r="A109" s="21" t="s">
        <v>206</v>
      </c>
      <c r="B109" s="22" t="s">
        <v>207</v>
      </c>
      <c r="C109" s="22"/>
      <c r="D109" s="23">
        <v>0</v>
      </c>
      <c r="E109" s="23">
        <v>0</v>
      </c>
    </row>
    <row r="110" spans="1:5">
      <c r="A110" s="21" t="s">
        <v>208</v>
      </c>
      <c r="B110" s="22" t="s">
        <v>209</v>
      </c>
      <c r="C110" s="22"/>
      <c r="D110" s="23">
        <v>0</v>
      </c>
      <c r="E110" s="23">
        <v>0</v>
      </c>
    </row>
    <row r="111" spans="1:5">
      <c r="A111" s="21" t="s">
        <v>210</v>
      </c>
      <c r="B111" s="22" t="s">
        <v>211</v>
      </c>
      <c r="C111" s="22"/>
      <c r="D111" s="23">
        <v>0</v>
      </c>
      <c r="E111" s="23">
        <v>0</v>
      </c>
    </row>
    <row r="112" spans="1:5">
      <c r="A112" s="21" t="s">
        <v>212</v>
      </c>
      <c r="B112" s="22" t="s">
        <v>213</v>
      </c>
      <c r="C112" s="22"/>
      <c r="D112" s="23">
        <v>0</v>
      </c>
      <c r="E112" s="23">
        <v>0</v>
      </c>
    </row>
    <row r="113" spans="1:5">
      <c r="A113" s="21" t="s">
        <v>214</v>
      </c>
      <c r="B113" s="22" t="s">
        <v>215</v>
      </c>
      <c r="C113" s="22"/>
      <c r="D113" s="23">
        <v>0</v>
      </c>
      <c r="E113" s="23">
        <v>0</v>
      </c>
    </row>
    <row r="115" spans="1:5">
      <c r="A115" s="29" t="s">
        <v>243</v>
      </c>
    </row>
    <row r="116" spans="1:5" s="26" customFormat="1" ht="15">
      <c r="B116" s="27"/>
      <c r="C116" s="27"/>
      <c r="D116" s="28"/>
      <c r="E116" s="28"/>
    </row>
    <row r="117" spans="1:5" s="26" customFormat="1" ht="15">
      <c r="A117" s="26" t="s">
        <v>244</v>
      </c>
      <c r="B117" s="27"/>
      <c r="C117" s="27"/>
      <c r="D117" s="28"/>
      <c r="E117" s="28"/>
    </row>
    <row r="118" spans="1:5" s="26" customFormat="1" ht="15">
      <c r="B118" s="27"/>
      <c r="C118" s="27"/>
      <c r="D118" s="28"/>
      <c r="E118" s="28"/>
    </row>
    <row r="119" spans="1:5" s="26" customFormat="1" ht="15">
      <c r="A119" s="26" t="s">
        <v>242</v>
      </c>
      <c r="B119" s="27"/>
      <c r="C119" s="27"/>
      <c r="D119" s="28"/>
      <c r="E119" s="28"/>
    </row>
    <row r="120" spans="1:5" s="26" customFormat="1" ht="15">
      <c r="B120" s="27"/>
      <c r="C120" s="27"/>
      <c r="D120" s="28"/>
      <c r="E120" s="28"/>
    </row>
    <row r="121" spans="1:5" s="26" customFormat="1" ht="15">
      <c r="B121" s="27"/>
      <c r="C121" s="27"/>
      <c r="D121" s="28"/>
      <c r="E121" s="28"/>
    </row>
    <row r="122" spans="1:5" s="26" customFormat="1" ht="15">
      <c r="B122" s="27"/>
      <c r="C122" s="27"/>
      <c r="D122" s="28"/>
      <c r="E122" s="28"/>
    </row>
    <row r="123" spans="1:5" s="26" customFormat="1" ht="15">
      <c r="B123" s="27"/>
      <c r="C123" s="27"/>
      <c r="D123" s="28"/>
      <c r="E123" s="28"/>
    </row>
  </sheetData>
  <mergeCells count="7">
    <mergeCell ref="A6:E6"/>
    <mergeCell ref="A5:E5"/>
    <mergeCell ref="A1:B1"/>
    <mergeCell ref="A2:B2"/>
    <mergeCell ref="A3:B3"/>
    <mergeCell ref="C1:E1"/>
    <mergeCell ref="C2:E2"/>
  </mergeCells>
  <phoneticPr fontId="0" type="noConversion"/>
  <pageMargins left="0.24" right="0.16" top="0.34" bottom="0.31" header="0.15" footer="0.11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 t="e">
        <v>#N/A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 t="e">
        <v>#N/A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 s="7"/>
      <c r="C11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8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 t="e">
        <v>#N/A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/>
      <c r="C2"/>
    </row>
    <row r="3" spans="1:3">
      <c r="A3"/>
      <c r="C3"/>
    </row>
    <row r="4" spans="1:3">
      <c r="A4"/>
      <c r="C4"/>
    </row>
    <row r="5" spans="1:3">
      <c r="A5"/>
      <c r="C5"/>
    </row>
    <row r="6" spans="1:3" ht="13.5" thickBot="1">
      <c r="A6"/>
      <c r="C6"/>
    </row>
    <row r="7" spans="1:3">
      <c r="C7"/>
    </row>
    <row r="8" spans="1:3" ht="13.5" thickBot="1">
      <c r="C8"/>
    </row>
    <row r="9" spans="1:3" ht="13.5" thickBot="1">
      <c r="A9"/>
    </row>
    <row r="10" spans="1:3" ht="13.5" thickBot="1">
      <c r="A10"/>
      <c r="C10"/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/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 t="e">
        <v>#N/A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 s="7"/>
    </row>
    <row r="4" spans="1:3">
      <c r="A4" s="4" t="s">
        <v>2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/>
    </row>
    <row r="25" spans="1:3">
      <c r="A25" s="7"/>
      <c r="C25" s="7"/>
    </row>
    <row r="26" spans="1:3">
      <c r="A26" s="7"/>
      <c r="C26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 t="e">
        <v>#N/A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 t="e">
        <v>#N/A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6" sqref="C26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ht="13.5" thickBot="1"/>
    <row r="2" spans="1:3" ht="13.5" thickBot="1">
      <c r="A2" s="2" t="s">
        <v>0</v>
      </c>
      <c r="C2" s="2" t="s">
        <v>1</v>
      </c>
    </row>
    <row r="3" spans="1:3">
      <c r="A3" s="3" t="s">
        <v>6</v>
      </c>
      <c r="C3"/>
    </row>
    <row r="4" spans="1:3">
      <c r="A4" s="4" t="s">
        <v>2</v>
      </c>
      <c r="C4"/>
    </row>
    <row r="5" spans="1:3">
      <c r="A5" s="5" t="s">
        <v>7</v>
      </c>
      <c r="C5"/>
    </row>
    <row r="6" spans="1:3" ht="13.5" thickBot="1">
      <c r="A6" s="6">
        <v>3</v>
      </c>
      <c r="C6"/>
    </row>
    <row r="7" spans="1:3">
      <c r="C7"/>
    </row>
    <row r="8" spans="1:3" ht="13.5" thickBot="1">
      <c r="C8"/>
    </row>
    <row r="9" spans="1:3" ht="13.5" thickBot="1">
      <c r="A9" s="2" t="s">
        <v>3</v>
      </c>
    </row>
    <row r="10" spans="1:3" ht="13.5" thickBot="1">
      <c r="A10"/>
      <c r="C10" s="2" t="s">
        <v>4</v>
      </c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.5" thickBot="1">
      <c r="A20"/>
      <c r="C20"/>
    </row>
    <row r="21" spans="1:3" ht="13.5" thickBot="1">
      <c r="A21"/>
    </row>
    <row r="22" spans="1:3" ht="13.5" thickBot="1">
      <c r="A22"/>
      <c r="C22" s="2" t="s">
        <v>5</v>
      </c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.5" thickBot="1">
      <c r="A30"/>
      <c r="C30"/>
    </row>
    <row r="31" spans="1:3">
      <c r="C31"/>
    </row>
    <row r="32" spans="1:3" ht="13.5" thickBot="1">
      <c r="C32"/>
    </row>
    <row r="33" spans="1:3">
      <c r="A33"/>
      <c r="C33"/>
    </row>
    <row r="34" spans="1:3">
      <c r="A34"/>
      <c r="C34"/>
    </row>
    <row r="35" spans="1:3" ht="13.5" thickBot="1">
      <c r="A35"/>
      <c r="C35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quy 1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Cty Sach TB Truong Hoc</dc:creator>
  <cp:lastModifiedBy>Admin</cp:lastModifiedBy>
  <cp:lastPrinted>2012-07-17T01:50:00Z</cp:lastPrinted>
  <dcterms:created xsi:type="dcterms:W3CDTF">2006-06-10T08:07:40Z</dcterms:created>
  <dcterms:modified xsi:type="dcterms:W3CDTF">2013-04-20T03:07:56Z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4426855c8f0349c6bef903ca340ba96d.psdsxs" Id="Rbd4c4be68ac14779" /></Relationships>
</file>